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CC\CMIT\Jenn\TJA\conference\35\packets\exhibitors\"/>
    </mc:Choice>
  </mc:AlternateContent>
  <xr:revisionPtr revIDLastSave="0" documentId="8_{31A19760-7744-4A07-B91D-168F30711AC3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F40" i="1"/>
  <c r="F36" i="1"/>
  <c r="F35" i="1"/>
  <c r="F34" i="1"/>
  <c r="F49" i="1"/>
  <c r="F48" i="1"/>
  <c r="F45" i="1"/>
  <c r="F44" i="1"/>
  <c r="F31" i="1"/>
  <c r="F30" i="1"/>
  <c r="F29" i="1"/>
  <c r="F28" i="1"/>
  <c r="F27" i="1"/>
  <c r="F26" i="1"/>
  <c r="C54" i="1" l="1"/>
  <c r="D54" i="1" s="1"/>
  <c r="E54" i="1" s="1"/>
  <c r="G54" i="1" s="1"/>
  <c r="C55" i="1"/>
  <c r="E55" i="1" s="1"/>
  <c r="C53" i="1"/>
  <c r="F53" i="1" s="1"/>
  <c r="G53" i="1" s="1"/>
  <c r="C52" i="1"/>
  <c r="G55" i="1" l="1"/>
  <c r="D52" i="1"/>
  <c r="E52" i="1" l="1"/>
  <c r="G52" i="1" s="1"/>
  <c r="G56" i="1" s="1"/>
</calcChain>
</file>

<file path=xl/sharedStrings.xml><?xml version="1.0" encoding="utf-8"?>
<sst xmlns="http://schemas.openxmlformats.org/spreadsheetml/2006/main" count="107" uniqueCount="96">
  <si>
    <t>Audio/Video</t>
  </si>
  <si>
    <t>19" LCD Monitor</t>
  </si>
  <si>
    <t>Rate</t>
  </si>
  <si>
    <t>QTY</t>
  </si>
  <si>
    <t># of Days</t>
  </si>
  <si>
    <t>32" LCD Monitor</t>
  </si>
  <si>
    <t>42" LCD Monitor</t>
  </si>
  <si>
    <t>55" LCD Monitor</t>
  </si>
  <si>
    <t>65" LCD Monitor</t>
  </si>
  <si>
    <t>Power Strip w/ Extension Cord</t>
  </si>
  <si>
    <t>Sub Total</t>
  </si>
  <si>
    <t>Daily Rates</t>
  </si>
  <si>
    <t>Electrical</t>
  </si>
  <si>
    <t>500 Watt/120V</t>
  </si>
  <si>
    <t>1000 Watt/120 V</t>
  </si>
  <si>
    <t>20A/120V</t>
  </si>
  <si>
    <t>** 208V Service **</t>
  </si>
  <si>
    <t># AMPS</t>
  </si>
  <si>
    <t>Sub-Total</t>
  </si>
  <si>
    <t>Single Phase</t>
  </si>
  <si>
    <t>Three Phase</t>
  </si>
  <si>
    <t>Rate Per Amp</t>
  </si>
  <si>
    <t>Show Rate</t>
  </si>
  <si>
    <t>Standard Electrical</t>
  </si>
  <si>
    <t>Internet</t>
  </si>
  <si>
    <t>QTY/Users</t>
  </si>
  <si>
    <t>Wired</t>
  </si>
  <si>
    <t>Wireless</t>
  </si>
  <si>
    <t>Banner Hanging</t>
  </si>
  <si>
    <t>Up to 6' Length</t>
  </si>
  <si>
    <t>7' to 10' Length</t>
  </si>
  <si>
    <t>Rental Totals</t>
  </si>
  <si>
    <t>Equipment</t>
  </si>
  <si>
    <t>Internet Sub Total</t>
  </si>
  <si>
    <t>25% Service Charge</t>
  </si>
  <si>
    <t>6% State
Occupancy Tax</t>
  </si>
  <si>
    <t>Total</t>
  </si>
  <si>
    <t>Company Name</t>
  </si>
  <si>
    <t>Your Name:</t>
  </si>
  <si>
    <t>Email Address:</t>
  </si>
  <si>
    <t>Your Information:</t>
  </si>
  <si>
    <t>Address:</t>
  </si>
  <si>
    <t>State:</t>
  </si>
  <si>
    <t>ZIP:</t>
  </si>
  <si>
    <t>City:</t>
  </si>
  <si>
    <t>Fax:</t>
  </si>
  <si>
    <t>Phone:</t>
  </si>
  <si>
    <t>Show Information</t>
  </si>
  <si>
    <t>Conference Name</t>
  </si>
  <si>
    <t xml:space="preserve">On-Site Contact </t>
  </si>
  <si>
    <t>On-Site Contact/Cell Phone</t>
  </si>
  <si>
    <t>Booth #</t>
  </si>
  <si>
    <t>Start Time:</t>
  </si>
  <si>
    <t>Start Date:</t>
  </si>
  <si>
    <t>End Date:</t>
  </si>
  <si>
    <t>End Time:</t>
  </si>
  <si>
    <t>Billing Information</t>
  </si>
  <si>
    <t>Check #</t>
  </si>
  <si>
    <t>__________</t>
  </si>
  <si>
    <t>All Electrical Orders incur State Occupancy Tax</t>
  </si>
  <si>
    <t>Will you Need a Receipt</t>
  </si>
  <si>
    <t xml:space="preserve">1. Please submit this form 10 days prior to the show setup date in order to </t>
  </si>
  <si>
    <t xml:space="preserve"> make/break electrical connections.</t>
  </si>
  <si>
    <t>not be used by exhibitors</t>
  </si>
  <si>
    <t>ORDERING GUIDELINES &amp; REQUREMENTS</t>
  </si>
  <si>
    <t>CANCELLATIONS</t>
  </si>
  <si>
    <t>1. Cancellations must be received 48 hours prior to avoid a 1-day rental charge.</t>
  </si>
  <si>
    <t>2. Cancellations made on the day of the show will be subjected to a 1-day rental charge.</t>
  </si>
  <si>
    <t>RETURN FOR PROCESSESING</t>
  </si>
  <si>
    <t xml:space="preserve">Renaissance Austin Hotel </t>
  </si>
  <si>
    <t>Event Technology Department</t>
  </si>
  <si>
    <t>9721 Arboretum Blvd | Austin, TX 78759</t>
  </si>
  <si>
    <t>Phone:  (512) 795-6097      Fax:  (512) 795-6090</t>
  </si>
  <si>
    <t>event.technology@renaissancehotels.com</t>
  </si>
  <si>
    <t>OFFICE USE ONLY</t>
  </si>
  <si>
    <t>Event Order #</t>
  </si>
  <si>
    <t>PMS #</t>
  </si>
  <si>
    <t xml:space="preserve">CC Authorization </t>
  </si>
  <si>
    <t>If you have any questions or need help filling out this form, please do not hesitate to contact the Event Technology Team at 512-795-6097</t>
  </si>
  <si>
    <t xml:space="preserve">Total Estimated Charges   </t>
  </si>
  <si>
    <t>as to type of current, voltage,  amperage, phase, cycle, horsepower etc.</t>
  </si>
  <si>
    <t>Extension Cords and Power Strips are not included with Electrical Drops. Please Order above if not providing</t>
  </si>
  <si>
    <t>or a $90.00 fee will be charged.</t>
  </si>
  <si>
    <t>Exhibitor Request Form</t>
  </si>
  <si>
    <t xml:space="preserve">2. If exhibitor is providing their own cables, all cable must be taped down </t>
  </si>
  <si>
    <t>3. Under no circumstances should anyone other than a house electrician</t>
  </si>
  <si>
    <t>4. Credit will not be given for electrical services installed but not used.</t>
  </si>
  <si>
    <t xml:space="preserve">5. Walls, columns, and utility outlets are not a part of booth space and shall </t>
  </si>
  <si>
    <t xml:space="preserve">6. All equipment must be properly tagged and wired with complete information </t>
  </si>
  <si>
    <t>7. All equipment must comply with local, federal, and state codes.</t>
  </si>
  <si>
    <t xml:space="preserve">** Completing the form electronically will give you accurate cost estimate ** </t>
  </si>
  <si>
    <t>8.25% 
State  Tax</t>
  </si>
  <si>
    <t>Service Charge and Taxes outlined are current rates. Subject to change based on rates in effect at the time of the event.</t>
  </si>
  <si>
    <t>Audio Visual &amp; Internet Fees subject to Service Charge &amp; Tax (Service Charges are subject to Tax)</t>
  </si>
  <si>
    <t xml:space="preserve">ensure availability. Pricing is for Pre-Order Items only. </t>
  </si>
  <si>
    <t>If you have selected Credit Card as Preferred method of payment, please enter your email address above. We will then forward a secured link to enter your Credit Card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</si>
</sst>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.00"/>
    <numFmt numFmtId="165" formatCode="&quot;$&quot;#,##0"/>
    <numFmt numFmtId="166" formatCode="m/d;@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1"/>
      <color rgb="FF03079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0" fontId="8" fillId="0" borderId="0" xfId="0" applyFont="1" applyBorder="1"/>
    <xf numFmtId="0" fontId="8" fillId="0" borderId="6" xfId="0" applyFont="1" applyBorder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/>
    <xf numFmtId="6" fontId="8" fillId="0" borderId="1" xfId="0" applyNumberFormat="1" applyFont="1" applyBorder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6" fontId="8" fillId="0" borderId="0" xfId="0" applyNumberFormat="1" applyFont="1" applyAlignment="1">
      <alignment horizontal="center"/>
    </xf>
    <xf numFmtId="6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0" fontId="8" fillId="0" borderId="1" xfId="0" applyFont="1" applyBorder="1"/>
    <xf numFmtId="0" fontId="7" fillId="0" borderId="23" xfId="0" applyFont="1" applyBorder="1"/>
    <xf numFmtId="0" fontId="8" fillId="0" borderId="5" xfId="0" applyFont="1" applyBorder="1"/>
    <xf numFmtId="0" fontId="8" fillId="0" borderId="24" xfId="0" applyFont="1" applyBorder="1"/>
    <xf numFmtId="0" fontId="8" fillId="0" borderId="4" xfId="0" applyFont="1" applyBorder="1"/>
    <xf numFmtId="0" fontId="8" fillId="0" borderId="26" xfId="0" applyFont="1" applyBorder="1"/>
    <xf numFmtId="0" fontId="8" fillId="0" borderId="28" xfId="0" applyFont="1" applyBorder="1"/>
    <xf numFmtId="0" fontId="7" fillId="0" borderId="15" xfId="0" applyFont="1" applyBorder="1" applyAlignment="1">
      <alignment vertical="center"/>
    </xf>
    <xf numFmtId="0" fontId="7" fillId="0" borderId="10" xfId="0" applyFont="1" applyBorder="1"/>
    <xf numFmtId="0" fontId="8" fillId="0" borderId="8" xfId="0" applyFont="1" applyBorder="1"/>
    <xf numFmtId="0" fontId="7" fillId="0" borderId="8" xfId="0" applyFont="1" applyBorder="1"/>
    <xf numFmtId="0" fontId="8" fillId="0" borderId="9" xfId="0" applyFont="1" applyBorder="1"/>
    <xf numFmtId="0" fontId="7" fillId="0" borderId="4" xfId="0" applyFont="1" applyBorder="1" applyAlignment="1">
      <alignment horizontal="center"/>
    </xf>
    <xf numFmtId="0" fontId="8" fillId="0" borderId="11" xfId="0" applyFont="1" applyBorder="1"/>
    <xf numFmtId="0" fontId="7" fillId="0" borderId="12" xfId="0" applyFont="1" applyBorder="1"/>
    <xf numFmtId="0" fontId="8" fillId="0" borderId="13" xfId="0" applyFont="1" applyBorder="1"/>
    <xf numFmtId="0" fontId="7" fillId="0" borderId="13" xfId="0" applyFont="1" applyBorder="1" applyAlignment="1"/>
    <xf numFmtId="0" fontId="8" fillId="0" borderId="13" xfId="0" applyFont="1" applyBorder="1" applyAlignment="1"/>
    <xf numFmtId="0" fontId="8" fillId="0" borderId="14" xfId="0" applyFont="1" applyBorder="1" applyAlignment="1"/>
    <xf numFmtId="0" fontId="8" fillId="0" borderId="0" xfId="0" applyFont="1" applyFill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8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Fill="1" applyBorder="1"/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7" fillId="0" borderId="7" xfId="0" applyFont="1" applyBorder="1" applyAlignment="1"/>
    <xf numFmtId="0" fontId="8" fillId="0" borderId="8" xfId="0" applyFont="1" applyBorder="1" applyAlignment="1"/>
    <xf numFmtId="0" fontId="7" fillId="0" borderId="8" xfId="0" applyFont="1" applyBorder="1" applyAlignment="1"/>
    <xf numFmtId="0" fontId="8" fillId="0" borderId="9" xfId="0" applyFont="1" applyBorder="1" applyAlignment="1"/>
    <xf numFmtId="0" fontId="8" fillId="0" borderId="13" xfId="0" applyFont="1" applyFill="1" applyBorder="1" applyAlignment="1"/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11" fillId="4" borderId="0" xfId="0" applyFont="1" applyFill="1"/>
    <xf numFmtId="0" fontId="9" fillId="0" borderId="0" xfId="1" applyFont="1" applyBorder="1"/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vertical="top"/>
    </xf>
    <xf numFmtId="0" fontId="7" fillId="0" borderId="10" xfId="0" applyFont="1" applyBorder="1" applyAlignment="1">
      <alignment horizontal="center"/>
    </xf>
    <xf numFmtId="6" fontId="8" fillId="5" borderId="1" xfId="0" applyNumberFormat="1" applyFont="1" applyFill="1" applyBorder="1" applyAlignment="1">
      <alignment horizontal="center"/>
    </xf>
    <xf numFmtId="165" fontId="8" fillId="5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shrinkToFit="1"/>
    </xf>
    <xf numFmtId="164" fontId="8" fillId="0" borderId="1" xfId="0" applyNumberFormat="1" applyFont="1" applyBorder="1" applyAlignment="1">
      <alignment horizontal="center" shrinkToFit="1"/>
    </xf>
    <xf numFmtId="164" fontId="8" fillId="0" borderId="1" xfId="0" applyNumberFormat="1" applyFont="1" applyBorder="1" applyAlignment="1">
      <alignment shrinkToFit="1"/>
    </xf>
    <xf numFmtId="164" fontId="8" fillId="2" borderId="1" xfId="0" applyNumberFormat="1" applyFont="1" applyFill="1" applyBorder="1" applyAlignment="1">
      <alignment horizontal="center" shrinkToFit="1"/>
    </xf>
    <xf numFmtId="164" fontId="10" fillId="2" borderId="1" xfId="0" applyNumberFormat="1" applyFont="1" applyFill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6" fontId="8" fillId="0" borderId="1" xfId="0" applyNumberFormat="1" applyFont="1" applyBorder="1" applyAlignment="1">
      <alignment horizontal="center" shrinkToFit="1"/>
    </xf>
    <xf numFmtId="6" fontId="7" fillId="0" borderId="1" xfId="0" applyNumberFormat="1" applyFont="1" applyBorder="1" applyAlignment="1">
      <alignment horizontal="center" shrinkToFit="1"/>
    </xf>
    <xf numFmtId="2" fontId="8" fillId="0" borderId="1" xfId="0" applyNumberFormat="1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8" fillId="0" borderId="13" xfId="0" applyFont="1" applyFill="1" applyBorder="1" applyAlignment="1"/>
    <xf numFmtId="166" fontId="8" fillId="0" borderId="4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166" fontId="8" fillId="0" borderId="17" xfId="0" applyNumberFormat="1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12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13" xfId="0" applyFont="1" applyBorder="1" applyAlignment="1"/>
    <xf numFmtId="0" fontId="13" fillId="0" borderId="0" xfId="0" applyFont="1" applyAlignment="1">
      <alignment horizontal="center" vertical="top"/>
    </xf>
    <xf numFmtId="0" fontId="7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16" xfId="0" applyFont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0" fontId="5" fillId="0" borderId="4" xfId="1" applyBorder="1" applyAlignment="1" applyProtection="1">
      <protection locked="0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/>
    <xf numFmtId="0" fontId="7" fillId="0" borderId="2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8" fillId="0" borderId="21" xfId="0" applyFont="1" applyBorder="1" applyAlignment="1"/>
    <xf numFmtId="0" fontId="8" fillId="0" borderId="22" xfId="0" applyFont="1" applyBorder="1" applyAlignment="1"/>
    <xf numFmtId="0" fontId="8" fillId="0" borderId="4" xfId="0" applyFont="1" applyFill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0" borderId="4" xfId="0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307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18</xdr:row>
          <xdr:rowOff>66675</xdr:rowOff>
        </xdr:from>
        <xdr:to>
          <xdr:col>1</xdr:col>
          <xdr:colOff>1276350</xdr:colOff>
          <xdr:row>19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Master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18</xdr:row>
          <xdr:rowOff>66675</xdr:rowOff>
        </xdr:from>
        <xdr:to>
          <xdr:col>3</xdr:col>
          <xdr:colOff>171450</xdr:colOff>
          <xdr:row>19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18</xdr:row>
          <xdr:rowOff>66675</xdr:rowOff>
        </xdr:from>
        <xdr:to>
          <xdr:col>4</xdr:col>
          <xdr:colOff>381000</xdr:colOff>
          <xdr:row>19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Express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18</xdr:row>
          <xdr:rowOff>66675</xdr:rowOff>
        </xdr:from>
        <xdr:to>
          <xdr:col>11</xdr:col>
          <xdr:colOff>257175</xdr:colOff>
          <xdr:row>19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Check    (Payable to Event Technology - Renaissance Austin Hotel)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1619250</xdr:colOff>
          <xdr:row>20</xdr:row>
          <xdr:rowOff>0</xdr:rowOff>
        </xdr:from>
        <xdr:to>
          <xdr:col>2</xdr:col>
          <xdr:colOff>876300</xdr:colOff>
          <xdr:row>20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20</xdr:row>
          <xdr:rowOff>0</xdr:rowOff>
        </xdr:from>
        <xdr:to>
          <xdr:col>10</xdr:col>
          <xdr:colOff>428625</xdr:colOff>
          <xdr:row>20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 (If yes, please make sure to include your email address above)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215379</xdr:colOff>
      <xdr:row>0</xdr:row>
      <xdr:rowOff>147938</xdr:rowOff>
    </xdr:from>
    <xdr:to>
      <xdr:col>1</xdr:col>
      <xdr:colOff>1794673</xdr:colOff>
      <xdr:row>1</xdr:row>
      <xdr:rowOff>886967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379" y="147938"/>
          <a:ext cx="1579294" cy="929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ent.technology@renaissancehotels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4"/>
  <sheetViews>
    <sheetView showGridLines="0" showRowColHeaders="0" tabSelected="1" showRuler="0" zoomScaleNormal="100" workbookViewId="0">
      <selection activeCell="C15" sqref="C15:F15"/>
    </sheetView>
  </sheetViews>
  <sheetFormatPr defaultRowHeight="15.75" x14ac:dyDescent="0.25"/>
  <cols>
    <col min="1" max="1" width="4.85546875" style="70" customWidth="1"/>
    <col min="2" max="2" width="28.7109375" customWidth="1"/>
    <col min="3" max="3" width="16.5703125" customWidth="1"/>
    <col min="4" max="4" width="13.42578125" customWidth="1"/>
    <col min="5" max="5" width="12.7109375" customWidth="1"/>
    <col min="6" max="6" width="13.7109375" customWidth="1"/>
    <col min="7" max="7" width="11.5703125" customWidth="1"/>
    <col min="8" max="8" width="1.85546875" customWidth="1"/>
    <col min="9" max="9" width="11" customWidth="1"/>
    <col min="10" max="10" width="9.140625" hidden="1" customWidth="1"/>
    <col min="16" max="16" width="12.5703125" customWidth="1"/>
    <col min="17" max="17" width="9.140625" customWidth="1"/>
  </cols>
  <sheetData>
    <row r="1" spans="1:17" ht="15" x14ac:dyDescent="0.25">
      <c r="A1" s="65"/>
      <c r="B1" s="66"/>
      <c r="C1" s="66"/>
      <c r="D1" s="66"/>
      <c r="E1" s="66"/>
      <c r="F1" s="66"/>
      <c r="G1" s="66"/>
      <c r="H1" s="66"/>
      <c r="I1" s="66"/>
      <c r="J1" s="66"/>
      <c r="K1" s="90" t="s">
        <v>83</v>
      </c>
      <c r="L1" s="91"/>
      <c r="M1" s="91"/>
      <c r="N1" s="91"/>
      <c r="O1" s="91"/>
      <c r="P1" s="91"/>
      <c r="Q1" s="91"/>
    </row>
    <row r="2" spans="1:17" ht="77.2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91"/>
      <c r="L2" s="91"/>
      <c r="M2" s="91"/>
      <c r="N2" s="91"/>
      <c r="O2" s="91"/>
      <c r="P2" s="91"/>
      <c r="Q2" s="91"/>
    </row>
    <row r="3" spans="1:17" s="68" customFormat="1" ht="24.75" customHeight="1" x14ac:dyDescent="0.25">
      <c r="B3" s="91" t="s">
        <v>78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7" s="1" customFormat="1" ht="16.5" customHeight="1" thickBot="1" x14ac:dyDescent="0.3">
      <c r="B4" s="95" t="s">
        <v>90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7" ht="26.25" customHeight="1" thickTop="1" thickBot="1" x14ac:dyDescent="0.3">
      <c r="A5"/>
      <c r="B5" s="29" t="s">
        <v>40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ht="21.95" customHeight="1" thickTop="1" x14ac:dyDescent="0.25">
      <c r="A6"/>
      <c r="B6" s="30" t="s">
        <v>37</v>
      </c>
      <c r="C6" s="99"/>
      <c r="D6" s="99"/>
      <c r="E6" s="99"/>
      <c r="F6" s="99"/>
      <c r="G6" s="61"/>
      <c r="H6" s="31"/>
      <c r="I6" s="32" t="s">
        <v>46</v>
      </c>
      <c r="J6" s="31"/>
      <c r="K6" s="92"/>
      <c r="L6" s="92"/>
      <c r="M6" s="92"/>
      <c r="N6" s="92"/>
      <c r="O6" s="92"/>
      <c r="P6" s="33"/>
    </row>
    <row r="7" spans="1:17" ht="21.95" customHeight="1" x14ac:dyDescent="0.25">
      <c r="A7"/>
      <c r="B7" s="30" t="s">
        <v>38</v>
      </c>
      <c r="C7" s="100"/>
      <c r="D7" s="100"/>
      <c r="E7" s="100"/>
      <c r="F7" s="100"/>
      <c r="G7" s="34"/>
      <c r="H7" s="8"/>
      <c r="I7" s="7" t="s">
        <v>45</v>
      </c>
      <c r="J7" s="8"/>
      <c r="K7" s="93"/>
      <c r="L7" s="93"/>
      <c r="M7" s="93"/>
      <c r="N7" s="93"/>
      <c r="O7" s="93"/>
      <c r="P7" s="35"/>
    </row>
    <row r="8" spans="1:17" ht="21.95" customHeight="1" x14ac:dyDescent="0.25">
      <c r="A8"/>
      <c r="B8" s="30" t="s">
        <v>39</v>
      </c>
      <c r="C8" s="101"/>
      <c r="D8" s="100"/>
      <c r="E8" s="100"/>
      <c r="F8" s="100"/>
      <c r="G8" s="26"/>
      <c r="H8" s="8"/>
      <c r="I8" s="8"/>
      <c r="J8" s="8"/>
      <c r="K8" s="8"/>
      <c r="L8" s="8"/>
      <c r="M8" s="8"/>
      <c r="N8" s="8"/>
      <c r="O8" s="8"/>
      <c r="P8" s="35"/>
    </row>
    <row r="9" spans="1:17" ht="21.95" customHeight="1" x14ac:dyDescent="0.25">
      <c r="A9"/>
      <c r="B9" s="30" t="s">
        <v>41</v>
      </c>
      <c r="C9" s="111"/>
      <c r="D9" s="111"/>
      <c r="E9" s="111"/>
      <c r="F9" s="111"/>
      <c r="G9" s="34"/>
      <c r="H9" s="8"/>
      <c r="I9" s="43" t="s">
        <v>44</v>
      </c>
      <c r="J9" s="43"/>
      <c r="K9" s="112"/>
      <c r="L9" s="112"/>
      <c r="M9" s="43" t="s">
        <v>42</v>
      </c>
      <c r="N9" s="62"/>
      <c r="O9" s="43" t="s">
        <v>43</v>
      </c>
      <c r="P9" s="63"/>
    </row>
    <row r="10" spans="1:17" ht="21.95" customHeight="1" thickBot="1" x14ac:dyDescent="0.3">
      <c r="A10"/>
      <c r="B10" s="36"/>
      <c r="C10" s="85"/>
      <c r="D10" s="85"/>
      <c r="E10" s="85"/>
      <c r="F10" s="85"/>
      <c r="G10" s="48"/>
      <c r="H10" s="37"/>
      <c r="I10" s="38"/>
      <c r="J10" s="38"/>
      <c r="K10" s="94"/>
      <c r="L10" s="94"/>
      <c r="M10" s="38"/>
      <c r="N10" s="39"/>
      <c r="O10" s="38"/>
      <c r="P10" s="56"/>
    </row>
    <row r="11" spans="1:17" ht="21.95" customHeight="1" thickBot="1" x14ac:dyDescent="0.3">
      <c r="A11"/>
      <c r="B11" s="7"/>
      <c r="C11" s="41"/>
      <c r="D11" s="41"/>
      <c r="E11" s="41"/>
      <c r="F11" s="41"/>
      <c r="G11" s="42"/>
      <c r="H11" s="8"/>
      <c r="I11" s="43"/>
      <c r="J11" s="43"/>
      <c r="K11" s="44"/>
      <c r="L11" s="43"/>
      <c r="M11" s="43"/>
      <c r="N11" s="44"/>
      <c r="O11" s="43"/>
      <c r="P11" s="44"/>
    </row>
    <row r="12" spans="1:17" ht="21.95" customHeight="1" thickTop="1" thickBot="1" x14ac:dyDescent="0.3">
      <c r="A12"/>
      <c r="B12" s="29" t="s">
        <v>47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7" ht="21.95" customHeight="1" thickTop="1" x14ac:dyDescent="0.25">
      <c r="A13"/>
      <c r="B13" s="30" t="s">
        <v>48</v>
      </c>
      <c r="C13" s="99"/>
      <c r="D13" s="99"/>
      <c r="E13" s="99"/>
      <c r="F13" s="99"/>
      <c r="G13" s="45"/>
      <c r="H13" s="31"/>
      <c r="I13" s="32" t="s">
        <v>51</v>
      </c>
      <c r="J13" s="31"/>
      <c r="K13" s="99"/>
      <c r="L13" s="99"/>
      <c r="M13" s="99"/>
      <c r="N13" s="113"/>
      <c r="O13" s="113"/>
      <c r="P13" s="33"/>
    </row>
    <row r="14" spans="1:17" ht="21.95" customHeight="1" x14ac:dyDescent="0.25">
      <c r="A14"/>
      <c r="B14" s="30" t="s">
        <v>49</v>
      </c>
      <c r="C14" s="100"/>
      <c r="D14" s="100"/>
      <c r="E14" s="100"/>
      <c r="F14" s="100"/>
      <c r="G14" s="42"/>
      <c r="H14" s="8"/>
      <c r="I14" s="7" t="s">
        <v>53</v>
      </c>
      <c r="J14" s="8"/>
      <c r="K14" s="86"/>
      <c r="L14" s="86"/>
      <c r="M14" s="46" t="s">
        <v>54</v>
      </c>
      <c r="N14" s="86"/>
      <c r="O14" s="86"/>
      <c r="P14" s="88"/>
    </row>
    <row r="15" spans="1:17" ht="21.95" customHeight="1" x14ac:dyDescent="0.25">
      <c r="A15"/>
      <c r="B15" s="30" t="s">
        <v>50</v>
      </c>
      <c r="C15" s="114"/>
      <c r="D15" s="114"/>
      <c r="E15" s="114"/>
      <c r="F15" s="114"/>
      <c r="G15" s="8"/>
      <c r="H15" s="8"/>
      <c r="I15" s="47" t="s">
        <v>52</v>
      </c>
      <c r="J15" s="8"/>
      <c r="K15" s="87"/>
      <c r="L15" s="87"/>
      <c r="M15" s="7" t="s">
        <v>55</v>
      </c>
      <c r="N15" s="87"/>
      <c r="O15" s="87"/>
      <c r="P15" s="89"/>
    </row>
    <row r="16" spans="1:17" ht="21.95" customHeight="1" thickBot="1" x14ac:dyDescent="0.3">
      <c r="A16"/>
      <c r="B16" s="36"/>
      <c r="C16" s="85"/>
      <c r="D16" s="85"/>
      <c r="E16" s="85"/>
      <c r="F16" s="85"/>
      <c r="G16" s="48"/>
      <c r="H16" s="37"/>
      <c r="I16" s="38"/>
      <c r="J16" s="38"/>
      <c r="K16" s="39"/>
      <c r="L16" s="38"/>
      <c r="M16" s="38"/>
      <c r="N16" s="39"/>
      <c r="O16" s="38"/>
      <c r="P16" s="40"/>
    </row>
    <row r="17" spans="1:17" ht="21.95" customHeight="1" thickBot="1" x14ac:dyDescent="0.3">
      <c r="A17"/>
      <c r="B17" s="7"/>
      <c r="C17" s="41"/>
      <c r="D17" s="41"/>
      <c r="E17" s="41"/>
      <c r="F17" s="41"/>
      <c r="G17" s="42"/>
      <c r="H17" s="8"/>
      <c r="I17" s="43"/>
      <c r="J17" s="43"/>
      <c r="K17" s="44"/>
      <c r="L17" s="43"/>
      <c r="M17" s="43"/>
      <c r="N17" s="44"/>
      <c r="O17" s="43"/>
      <c r="P17" s="44"/>
    </row>
    <row r="18" spans="1:17" ht="21.95" customHeight="1" thickTop="1" thickBot="1" x14ac:dyDescent="0.3">
      <c r="A18"/>
      <c r="B18" s="49" t="s">
        <v>56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7" ht="21.95" customHeight="1" x14ac:dyDescent="0.25">
      <c r="A19"/>
      <c r="B19" s="50"/>
      <c r="C19" s="51"/>
      <c r="D19" s="51"/>
      <c r="E19" s="51"/>
      <c r="F19" s="51"/>
      <c r="G19" s="45"/>
      <c r="H19" s="51"/>
      <c r="I19" s="52"/>
      <c r="J19" s="51"/>
      <c r="K19" s="51"/>
      <c r="L19" s="51"/>
      <c r="M19" s="51" t="s">
        <v>57</v>
      </c>
      <c r="N19" s="53" t="s">
        <v>58</v>
      </c>
      <c r="O19" s="31"/>
      <c r="P19" s="33"/>
    </row>
    <row r="20" spans="1:17" ht="21.95" customHeight="1" x14ac:dyDescent="0.25">
      <c r="A20"/>
      <c r="B20" s="82" t="s">
        <v>95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</row>
    <row r="21" spans="1:17" ht="21.95" customHeight="1" thickBot="1" x14ac:dyDescent="0.3">
      <c r="A21"/>
      <c r="B21" s="69" t="s">
        <v>60</v>
      </c>
      <c r="C21" s="54"/>
      <c r="D21" s="54"/>
      <c r="E21" s="54"/>
      <c r="F21" s="54"/>
      <c r="G21" s="48"/>
      <c r="H21" s="39"/>
      <c r="I21" s="38"/>
      <c r="J21" s="38"/>
      <c r="K21" s="39"/>
      <c r="L21" s="38"/>
      <c r="M21" s="38"/>
      <c r="N21" s="39"/>
      <c r="O21" s="38"/>
      <c r="P21" s="40"/>
    </row>
    <row r="22" spans="1:17" ht="15" customHeight="1" x14ac:dyDescent="0.25">
      <c r="A22"/>
      <c r="B22" s="103" t="s">
        <v>59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1:17" ht="15" customHeight="1" x14ac:dyDescent="0.25">
      <c r="A23"/>
      <c r="B23" s="102" t="s">
        <v>93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1:17" ht="21" customHeight="1" thickBot="1" x14ac:dyDescent="0.3">
      <c r="A2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7" ht="20.100000000000001" customHeight="1" thickTop="1" thickBot="1" x14ac:dyDescent="0.3">
      <c r="A25"/>
      <c r="B25" s="10" t="s">
        <v>0</v>
      </c>
      <c r="C25" s="11" t="s">
        <v>11</v>
      </c>
      <c r="D25" s="11" t="s">
        <v>3</v>
      </c>
      <c r="E25" s="11" t="s">
        <v>4</v>
      </c>
      <c r="F25" s="78" t="s">
        <v>10</v>
      </c>
      <c r="G25" s="6"/>
      <c r="I25" s="105" t="s">
        <v>64</v>
      </c>
      <c r="J25" s="106"/>
      <c r="K25" s="106"/>
      <c r="L25" s="106"/>
      <c r="M25" s="106"/>
      <c r="N25" s="106"/>
      <c r="O25" s="106"/>
      <c r="P25" s="107"/>
      <c r="Q25" s="6"/>
    </row>
    <row r="26" spans="1:17" ht="20.100000000000001" customHeight="1" thickTop="1" x14ac:dyDescent="0.25">
      <c r="A26"/>
      <c r="B26" s="12" t="s">
        <v>1</v>
      </c>
      <c r="C26" s="71">
        <v>200</v>
      </c>
      <c r="D26" s="64"/>
      <c r="E26" s="64"/>
      <c r="F26" s="79">
        <f>SUM(C26)*D26*E26</f>
        <v>0</v>
      </c>
      <c r="G26" s="6"/>
      <c r="I26" s="6" t="s">
        <v>61</v>
      </c>
      <c r="J26" s="6"/>
      <c r="K26" s="6"/>
      <c r="L26" s="6"/>
      <c r="M26" s="6"/>
      <c r="N26" s="6"/>
      <c r="O26" s="6"/>
      <c r="P26" s="6"/>
      <c r="Q26" s="6"/>
    </row>
    <row r="27" spans="1:17" ht="20.100000000000001" customHeight="1" x14ac:dyDescent="0.25">
      <c r="A27"/>
      <c r="B27" s="12" t="s">
        <v>5</v>
      </c>
      <c r="C27" s="71">
        <v>350</v>
      </c>
      <c r="D27" s="64"/>
      <c r="E27" s="64"/>
      <c r="F27" s="79">
        <f t="shared" ref="F27:F31" si="0">SUM(C27)*D27*E27</f>
        <v>0</v>
      </c>
      <c r="G27" s="6"/>
      <c r="I27" s="6" t="s">
        <v>94</v>
      </c>
      <c r="J27" s="6"/>
      <c r="K27" s="6"/>
      <c r="L27" s="6"/>
      <c r="M27" s="6"/>
      <c r="N27" s="6"/>
      <c r="O27" s="6"/>
      <c r="P27" s="6"/>
      <c r="Q27" s="6"/>
    </row>
    <row r="28" spans="1:17" ht="20.100000000000001" customHeight="1" x14ac:dyDescent="0.25">
      <c r="A28"/>
      <c r="B28" s="12" t="s">
        <v>6</v>
      </c>
      <c r="C28" s="71">
        <v>425</v>
      </c>
      <c r="D28" s="64"/>
      <c r="E28" s="64"/>
      <c r="F28" s="79">
        <f t="shared" si="0"/>
        <v>0</v>
      </c>
      <c r="G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20.100000000000001" customHeight="1" x14ac:dyDescent="0.25">
      <c r="A29"/>
      <c r="B29" s="12" t="s">
        <v>7</v>
      </c>
      <c r="C29" s="71">
        <v>475</v>
      </c>
      <c r="D29" s="64"/>
      <c r="E29" s="64"/>
      <c r="F29" s="79">
        <f t="shared" si="0"/>
        <v>0</v>
      </c>
      <c r="G29" s="6"/>
      <c r="I29" s="6" t="s">
        <v>84</v>
      </c>
      <c r="J29" s="6"/>
      <c r="K29" s="6"/>
      <c r="L29" s="6"/>
      <c r="M29" s="6"/>
      <c r="N29" s="6"/>
      <c r="O29" s="6"/>
      <c r="P29" s="6"/>
      <c r="Q29" s="6"/>
    </row>
    <row r="30" spans="1:17" ht="20.100000000000001" customHeight="1" x14ac:dyDescent="0.25">
      <c r="A30"/>
      <c r="B30" s="12" t="s">
        <v>8</v>
      </c>
      <c r="C30" s="71">
        <v>500</v>
      </c>
      <c r="D30" s="64"/>
      <c r="E30" s="64"/>
      <c r="F30" s="79">
        <f t="shared" si="0"/>
        <v>0</v>
      </c>
      <c r="G30" s="6"/>
      <c r="I30" s="6" t="s">
        <v>82</v>
      </c>
      <c r="J30" s="6"/>
      <c r="K30" s="6"/>
      <c r="L30" s="6"/>
      <c r="M30" s="6"/>
      <c r="N30" s="6"/>
      <c r="O30" s="6"/>
      <c r="P30" s="6"/>
      <c r="Q30" s="6"/>
    </row>
    <row r="31" spans="1:17" ht="20.100000000000001" customHeight="1" x14ac:dyDescent="0.25">
      <c r="A31"/>
      <c r="B31" s="12" t="s">
        <v>9</v>
      </c>
      <c r="C31" s="71">
        <v>40</v>
      </c>
      <c r="D31" s="64"/>
      <c r="E31" s="64"/>
      <c r="F31" s="79">
        <f t="shared" si="0"/>
        <v>0</v>
      </c>
      <c r="G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20.100000000000001" customHeight="1" x14ac:dyDescent="0.25">
      <c r="B32" s="14"/>
      <c r="C32" s="15"/>
      <c r="D32" s="6"/>
      <c r="E32" s="6"/>
      <c r="F32" s="6"/>
      <c r="G32" s="6"/>
      <c r="I32" s="6" t="s">
        <v>85</v>
      </c>
      <c r="J32" s="6"/>
      <c r="K32" s="6"/>
      <c r="L32" s="6"/>
      <c r="M32" s="6"/>
      <c r="N32" s="6"/>
      <c r="O32" s="6"/>
      <c r="P32" s="6"/>
      <c r="Q32" s="6"/>
    </row>
    <row r="33" spans="2:17" ht="20.100000000000001" customHeight="1" x14ac:dyDescent="0.25">
      <c r="B33" s="10" t="s">
        <v>23</v>
      </c>
      <c r="C33" s="11" t="s">
        <v>22</v>
      </c>
      <c r="D33" s="11" t="s">
        <v>3</v>
      </c>
      <c r="E33" s="11" t="s">
        <v>4</v>
      </c>
      <c r="F33" s="78" t="s">
        <v>10</v>
      </c>
      <c r="G33" s="6"/>
      <c r="I33" s="6" t="s">
        <v>62</v>
      </c>
      <c r="J33" s="6"/>
      <c r="K33" s="6"/>
      <c r="L33" s="6"/>
      <c r="M33" s="6"/>
      <c r="N33" s="6"/>
      <c r="O33" s="6"/>
      <c r="P33" s="6"/>
      <c r="Q33" s="6"/>
    </row>
    <row r="34" spans="2:17" ht="20.100000000000001" customHeight="1" x14ac:dyDescent="0.25">
      <c r="B34" s="12" t="s">
        <v>13</v>
      </c>
      <c r="C34" s="71">
        <v>95</v>
      </c>
      <c r="D34" s="64"/>
      <c r="E34" s="16"/>
      <c r="F34" s="79">
        <f>SUM(C34)*D34</f>
        <v>0</v>
      </c>
      <c r="G34" s="6"/>
    </row>
    <row r="35" spans="2:17" ht="20.100000000000001" customHeight="1" x14ac:dyDescent="0.25">
      <c r="B35" s="12" t="s">
        <v>14</v>
      </c>
      <c r="C35" s="71">
        <v>105</v>
      </c>
      <c r="D35" s="64"/>
      <c r="E35" s="16"/>
      <c r="F35" s="79">
        <f t="shared" ref="F35:F36" si="1">SUM(C35)*D35</f>
        <v>0</v>
      </c>
      <c r="G35" s="6"/>
      <c r="I35" s="6" t="s">
        <v>86</v>
      </c>
      <c r="J35" s="6"/>
      <c r="K35" s="6"/>
      <c r="L35" s="6"/>
      <c r="M35" s="6"/>
      <c r="N35" s="6"/>
      <c r="O35" s="6"/>
      <c r="P35" s="6"/>
      <c r="Q35" s="6"/>
    </row>
    <row r="36" spans="2:17" ht="20.100000000000001" customHeight="1" x14ac:dyDescent="0.25">
      <c r="B36" s="12" t="s">
        <v>15</v>
      </c>
      <c r="C36" s="13">
        <v>125</v>
      </c>
      <c r="D36" s="64"/>
      <c r="E36" s="16"/>
      <c r="F36" s="79">
        <f t="shared" si="1"/>
        <v>0</v>
      </c>
      <c r="G36" s="6"/>
      <c r="I36" s="6"/>
      <c r="J36" s="6"/>
      <c r="K36" s="6"/>
      <c r="L36" s="6"/>
      <c r="M36" s="6"/>
      <c r="N36" s="6"/>
      <c r="O36" s="6"/>
      <c r="P36" s="6"/>
      <c r="Q36" s="6"/>
    </row>
    <row r="37" spans="2:17" ht="20.100000000000001" customHeight="1" x14ac:dyDescent="0.25">
      <c r="B37" s="104" t="s">
        <v>81</v>
      </c>
      <c r="C37" s="104"/>
      <c r="D37" s="104"/>
      <c r="E37" s="104"/>
      <c r="F37" s="104"/>
      <c r="G37" s="6"/>
      <c r="I37" s="6" t="s">
        <v>87</v>
      </c>
      <c r="J37" s="6"/>
      <c r="K37" s="6"/>
      <c r="L37" s="6"/>
      <c r="M37" s="6"/>
      <c r="N37" s="6"/>
      <c r="O37" s="6"/>
      <c r="P37" s="6"/>
      <c r="Q37" s="6"/>
    </row>
    <row r="38" spans="2:17" ht="20.100000000000001" customHeight="1" x14ac:dyDescent="0.25">
      <c r="B38" s="14"/>
      <c r="C38" s="17"/>
      <c r="D38" s="15"/>
      <c r="E38" s="15"/>
      <c r="F38" s="17"/>
      <c r="G38" s="6"/>
      <c r="I38" s="6" t="s">
        <v>63</v>
      </c>
      <c r="J38" s="6"/>
      <c r="K38" s="6"/>
      <c r="L38" s="6"/>
      <c r="M38" s="6"/>
      <c r="N38" s="6"/>
      <c r="O38" s="6"/>
      <c r="P38" s="6"/>
      <c r="Q38" s="6"/>
    </row>
    <row r="39" spans="2:17" ht="20.100000000000001" customHeight="1" x14ac:dyDescent="0.25">
      <c r="B39" s="10" t="s">
        <v>16</v>
      </c>
      <c r="C39" s="18" t="s">
        <v>21</v>
      </c>
      <c r="D39" s="11" t="s">
        <v>17</v>
      </c>
      <c r="E39" s="19"/>
      <c r="F39" s="80" t="s">
        <v>18</v>
      </c>
      <c r="G39" s="6"/>
      <c r="I39" s="6"/>
      <c r="J39" s="6"/>
      <c r="K39" s="6"/>
      <c r="L39" s="6"/>
      <c r="M39" s="6"/>
      <c r="N39" s="6"/>
      <c r="O39" s="6"/>
      <c r="P39" s="6"/>
      <c r="Q39" s="6"/>
    </row>
    <row r="40" spans="2:17" ht="20.100000000000001" customHeight="1" x14ac:dyDescent="0.25">
      <c r="B40" s="12" t="s">
        <v>19</v>
      </c>
      <c r="C40" s="13">
        <v>8</v>
      </c>
      <c r="D40" s="64"/>
      <c r="E40" s="16"/>
      <c r="F40" s="79">
        <f t="shared" ref="F40:F41" si="2">SUM(C40)*D40</f>
        <v>0</v>
      </c>
      <c r="G40" s="6"/>
      <c r="I40" s="6" t="s">
        <v>88</v>
      </c>
      <c r="J40" s="6"/>
      <c r="K40" s="6"/>
      <c r="L40" s="6"/>
      <c r="M40" s="6"/>
      <c r="N40" s="6"/>
      <c r="O40" s="6"/>
      <c r="P40" s="6"/>
      <c r="Q40" s="6"/>
    </row>
    <row r="41" spans="2:17" ht="20.100000000000001" customHeight="1" x14ac:dyDescent="0.25">
      <c r="B41" s="12" t="s">
        <v>20</v>
      </c>
      <c r="C41" s="13">
        <v>10</v>
      </c>
      <c r="D41" s="64"/>
      <c r="E41" s="16"/>
      <c r="F41" s="79">
        <f t="shared" si="2"/>
        <v>0</v>
      </c>
      <c r="G41" s="6"/>
      <c r="I41" s="6" t="s">
        <v>80</v>
      </c>
      <c r="J41" s="6"/>
      <c r="K41" s="6"/>
      <c r="L41" s="6"/>
      <c r="M41" s="6"/>
      <c r="N41" s="6"/>
      <c r="O41" s="6"/>
      <c r="P41" s="6"/>
      <c r="Q41" s="6"/>
    </row>
    <row r="42" spans="2:17" ht="20.100000000000001" customHeight="1" x14ac:dyDescent="0.25">
      <c r="B42" s="14"/>
      <c r="C42" s="17"/>
      <c r="D42" s="15"/>
      <c r="E42" s="15"/>
      <c r="F42" s="17"/>
      <c r="G42" s="6"/>
      <c r="I42" s="6"/>
      <c r="J42" s="6"/>
      <c r="K42" s="6"/>
      <c r="L42" s="6"/>
      <c r="M42" s="6"/>
      <c r="N42" s="6"/>
      <c r="O42" s="6"/>
      <c r="P42" s="6"/>
      <c r="Q42" s="6"/>
    </row>
    <row r="43" spans="2:17" ht="20.100000000000001" customHeight="1" x14ac:dyDescent="0.25">
      <c r="B43" s="10" t="s">
        <v>24</v>
      </c>
      <c r="C43" s="11" t="s">
        <v>11</v>
      </c>
      <c r="D43" s="11" t="s">
        <v>25</v>
      </c>
      <c r="E43" s="11" t="s">
        <v>4</v>
      </c>
      <c r="F43" s="78" t="s">
        <v>10</v>
      </c>
      <c r="G43" s="6"/>
      <c r="I43" s="6" t="s">
        <v>89</v>
      </c>
      <c r="J43" s="6"/>
      <c r="K43" s="6"/>
      <c r="L43" s="6"/>
      <c r="M43" s="6"/>
      <c r="N43" s="6"/>
      <c r="O43" s="6"/>
      <c r="P43" s="6"/>
      <c r="Q43" s="6"/>
    </row>
    <row r="44" spans="2:17" ht="20.100000000000001" customHeight="1" thickBot="1" x14ac:dyDescent="0.3">
      <c r="B44" s="12" t="s">
        <v>26</v>
      </c>
      <c r="C44" s="20">
        <v>100</v>
      </c>
      <c r="D44" s="64"/>
      <c r="E44" s="64"/>
      <c r="F44" s="74">
        <f>SUM(C44)*D44*E44</f>
        <v>0</v>
      </c>
      <c r="G44" s="6"/>
    </row>
    <row r="45" spans="2:17" ht="20.100000000000001" customHeight="1" thickTop="1" thickBot="1" x14ac:dyDescent="0.3">
      <c r="B45" s="12" t="s">
        <v>27</v>
      </c>
      <c r="C45" s="72">
        <v>20</v>
      </c>
      <c r="D45" s="64"/>
      <c r="E45" s="64"/>
      <c r="F45" s="74">
        <f t="shared" ref="F45" si="3">SUM(C45)*D45*E45</f>
        <v>0</v>
      </c>
      <c r="G45" s="6"/>
      <c r="I45" s="108" t="s">
        <v>65</v>
      </c>
      <c r="J45" s="109"/>
      <c r="K45" s="109"/>
      <c r="L45" s="109"/>
      <c r="M45" s="109"/>
      <c r="N45" s="109"/>
      <c r="O45" s="109"/>
      <c r="P45" s="110"/>
    </row>
    <row r="46" spans="2:17" ht="20.100000000000001" customHeight="1" thickTop="1" x14ac:dyDescent="0.25">
      <c r="B46" s="14"/>
      <c r="C46" s="15"/>
      <c r="D46" s="6"/>
      <c r="E46" s="6"/>
      <c r="F46" s="6"/>
      <c r="G46" s="6"/>
    </row>
    <row r="47" spans="2:17" ht="20.100000000000001" customHeight="1" x14ac:dyDescent="0.25">
      <c r="B47" s="10" t="s">
        <v>28</v>
      </c>
      <c r="C47" s="11" t="s">
        <v>2</v>
      </c>
      <c r="D47" s="11" t="s">
        <v>3</v>
      </c>
      <c r="E47" s="11" t="s">
        <v>4</v>
      </c>
      <c r="F47" s="11" t="s">
        <v>10</v>
      </c>
      <c r="G47" s="6"/>
      <c r="I47" s="55" t="s">
        <v>66</v>
      </c>
      <c r="J47" s="6"/>
      <c r="K47" s="6"/>
      <c r="L47" s="6"/>
      <c r="M47" s="6"/>
      <c r="N47" s="6"/>
      <c r="O47" s="6"/>
      <c r="P47" s="6"/>
      <c r="Q47" s="6"/>
    </row>
    <row r="48" spans="2:17" ht="20.100000000000001" customHeight="1" x14ac:dyDescent="0.25">
      <c r="B48" s="12" t="s">
        <v>29</v>
      </c>
      <c r="C48" s="20">
        <v>45</v>
      </c>
      <c r="D48" s="64"/>
      <c r="E48" s="16"/>
      <c r="F48" s="81">
        <f>SUM(C48)*D48</f>
        <v>0</v>
      </c>
      <c r="G48" s="6"/>
      <c r="I48" s="55" t="s">
        <v>67</v>
      </c>
      <c r="J48" s="6"/>
      <c r="K48" s="6"/>
      <c r="L48" s="6"/>
      <c r="M48" s="6"/>
      <c r="N48" s="6"/>
      <c r="O48" s="6"/>
      <c r="P48" s="6"/>
      <c r="Q48" s="6"/>
    </row>
    <row r="49" spans="2:16" ht="20.100000000000001" customHeight="1" x14ac:dyDescent="0.25">
      <c r="B49" s="12" t="s">
        <v>30</v>
      </c>
      <c r="C49" s="20">
        <v>90</v>
      </c>
      <c r="D49" s="64"/>
      <c r="E49" s="16"/>
      <c r="F49" s="81">
        <f t="shared" ref="F49" si="4">SUM(C49)*D49</f>
        <v>0</v>
      </c>
      <c r="G49" s="6"/>
    </row>
    <row r="50" spans="2:16" ht="20.100000000000001" customHeight="1" x14ac:dyDescent="0.25">
      <c r="B50" s="6"/>
      <c r="C50" s="6"/>
      <c r="D50" s="6"/>
      <c r="E50" s="6"/>
      <c r="F50" s="6"/>
      <c r="G50" s="6"/>
    </row>
    <row r="51" spans="2:16" ht="29.25" customHeight="1" x14ac:dyDescent="0.25">
      <c r="B51" s="5" t="s">
        <v>31</v>
      </c>
      <c r="C51" s="21" t="s">
        <v>10</v>
      </c>
      <c r="D51" s="21" t="s">
        <v>34</v>
      </c>
      <c r="E51" s="21" t="s">
        <v>91</v>
      </c>
      <c r="F51" s="21" t="s">
        <v>35</v>
      </c>
      <c r="G51" s="21" t="s">
        <v>36</v>
      </c>
    </row>
    <row r="52" spans="2:16" ht="20.100000000000001" customHeight="1" x14ac:dyDescent="0.25">
      <c r="B52" s="22" t="s">
        <v>32</v>
      </c>
      <c r="C52" s="74">
        <f>SUM(F26:F31)</f>
        <v>0</v>
      </c>
      <c r="D52" s="74">
        <f>SUM(C52)*25%</f>
        <v>0</v>
      </c>
      <c r="E52" s="74">
        <f>SUM(C52:D52)*8.25%</f>
        <v>0</v>
      </c>
      <c r="F52" s="74"/>
      <c r="G52" s="75">
        <f>SUM(C52:F52)</f>
        <v>0</v>
      </c>
    </row>
    <row r="53" spans="2:16" ht="20.100000000000001" customHeight="1" x14ac:dyDescent="0.25">
      <c r="B53" s="22" t="s">
        <v>12</v>
      </c>
      <c r="C53" s="74">
        <f>SUM(F34+F35+F36+F40+F41)</f>
        <v>0</v>
      </c>
      <c r="D53" s="76"/>
      <c r="E53" s="76"/>
      <c r="F53" s="74">
        <f t="shared" ref="F53" si="5">SUM(C53+D53)*6%</f>
        <v>0</v>
      </c>
      <c r="G53" s="75">
        <f t="shared" ref="G53:G55" si="6">SUM(C53:F53)</f>
        <v>0</v>
      </c>
    </row>
    <row r="54" spans="2:16" ht="20.100000000000001" customHeight="1" x14ac:dyDescent="0.25">
      <c r="B54" s="22" t="s">
        <v>33</v>
      </c>
      <c r="C54" s="74">
        <f>SUM(F44:F45)</f>
        <v>0</v>
      </c>
      <c r="D54" s="74">
        <f t="shared" ref="D54" si="7">SUM(C54)*25%</f>
        <v>0</v>
      </c>
      <c r="E54" s="74">
        <f t="shared" ref="E54:E55" si="8">SUM(C54:D54)*8.25%</f>
        <v>0</v>
      </c>
      <c r="F54" s="76"/>
      <c r="G54" s="75">
        <f t="shared" si="6"/>
        <v>0</v>
      </c>
    </row>
    <row r="55" spans="2:16" ht="20.100000000000001" customHeight="1" x14ac:dyDescent="0.25">
      <c r="B55" s="22" t="s">
        <v>28</v>
      </c>
      <c r="C55" s="74">
        <f>SUM(F48:F49)</f>
        <v>0</v>
      </c>
      <c r="D55" s="77"/>
      <c r="E55" s="74">
        <f t="shared" si="8"/>
        <v>0</v>
      </c>
      <c r="F55" s="74"/>
      <c r="G55" s="75">
        <f t="shared" si="6"/>
        <v>0</v>
      </c>
    </row>
    <row r="56" spans="2:16" ht="20.100000000000001" customHeight="1" x14ac:dyDescent="0.25">
      <c r="B56" s="96" t="s">
        <v>79</v>
      </c>
      <c r="C56" s="97"/>
      <c r="D56" s="97"/>
      <c r="E56" s="97"/>
      <c r="F56" s="98"/>
      <c r="G56" s="73">
        <f>SUM(G52:G55)</f>
        <v>0</v>
      </c>
    </row>
    <row r="57" spans="2:16" x14ac:dyDescent="0.25">
      <c r="B57" s="2" t="s">
        <v>92</v>
      </c>
      <c r="C57" s="3"/>
      <c r="D57" s="3"/>
      <c r="E57" s="3"/>
      <c r="F57" s="3"/>
      <c r="G57" s="3"/>
      <c r="H57" s="3"/>
      <c r="I57" s="3"/>
      <c r="J57" s="3"/>
      <c r="K57" s="3"/>
      <c r="L57" s="3"/>
    </row>
    <row r="59" spans="2:16" x14ac:dyDescent="0.25">
      <c r="B59" s="7" t="s">
        <v>68</v>
      </c>
      <c r="C59" s="8"/>
      <c r="I59" s="23" t="s">
        <v>74</v>
      </c>
      <c r="J59" s="24"/>
      <c r="K59" s="24"/>
      <c r="L59" s="24"/>
      <c r="M59" s="24"/>
      <c r="N59" s="24"/>
      <c r="O59" s="24"/>
      <c r="P59" s="25"/>
    </row>
    <row r="60" spans="2:16" x14ac:dyDescent="0.25">
      <c r="B60" s="8" t="s">
        <v>69</v>
      </c>
      <c r="C60" s="8"/>
      <c r="I60" s="57" t="s">
        <v>75</v>
      </c>
      <c r="J60" s="58"/>
      <c r="K60" s="58"/>
      <c r="L60" s="9"/>
      <c r="M60" s="9"/>
      <c r="N60" s="9"/>
      <c r="O60" s="9"/>
      <c r="P60" s="27"/>
    </row>
    <row r="61" spans="2:16" x14ac:dyDescent="0.25">
      <c r="B61" s="8" t="s">
        <v>70</v>
      </c>
      <c r="C61" s="8"/>
      <c r="I61" s="57" t="s">
        <v>76</v>
      </c>
      <c r="J61" s="58"/>
      <c r="K61" s="58"/>
      <c r="L61" s="26"/>
      <c r="M61" s="26"/>
      <c r="N61" s="26"/>
      <c r="O61" s="26"/>
      <c r="P61" s="27"/>
    </row>
    <row r="62" spans="2:16" x14ac:dyDescent="0.25">
      <c r="B62" s="8" t="s">
        <v>71</v>
      </c>
      <c r="C62" s="8"/>
      <c r="I62" s="57" t="s">
        <v>77</v>
      </c>
      <c r="J62" s="58"/>
      <c r="K62" s="58"/>
      <c r="L62" s="26"/>
      <c r="M62" s="26"/>
      <c r="N62" s="26"/>
      <c r="O62" s="26"/>
      <c r="P62" s="27"/>
    </row>
    <row r="63" spans="2:16" x14ac:dyDescent="0.25">
      <c r="B63" s="8" t="s">
        <v>72</v>
      </c>
      <c r="C63" s="8"/>
      <c r="I63" s="59"/>
      <c r="J63" s="60"/>
      <c r="K63" s="60"/>
      <c r="L63" s="9"/>
      <c r="M63" s="9"/>
      <c r="N63" s="9"/>
      <c r="O63" s="9"/>
      <c r="P63" s="28"/>
    </row>
    <row r="64" spans="2:16" x14ac:dyDescent="0.25">
      <c r="B64" s="67" t="s">
        <v>73</v>
      </c>
      <c r="C64" s="8"/>
    </row>
  </sheetData>
  <sheetProtection password="DBEB" sheet="1" objects="1" scenarios="1"/>
  <mergeCells count="28">
    <mergeCell ref="B56:F56"/>
    <mergeCell ref="C6:F6"/>
    <mergeCell ref="C7:F7"/>
    <mergeCell ref="C8:F8"/>
    <mergeCell ref="C10:F10"/>
    <mergeCell ref="C13:F13"/>
    <mergeCell ref="B23:P23"/>
    <mergeCell ref="B22:P22"/>
    <mergeCell ref="B37:F37"/>
    <mergeCell ref="I25:P25"/>
    <mergeCell ref="I45:P45"/>
    <mergeCell ref="C9:F9"/>
    <mergeCell ref="K9:L9"/>
    <mergeCell ref="K13:O13"/>
    <mergeCell ref="C14:F14"/>
    <mergeCell ref="C15:F15"/>
    <mergeCell ref="K1:Q2"/>
    <mergeCell ref="B3:P3"/>
    <mergeCell ref="K6:O6"/>
    <mergeCell ref="K7:O7"/>
    <mergeCell ref="K10:L10"/>
    <mergeCell ref="B4:P4"/>
    <mergeCell ref="B20:P20"/>
    <mergeCell ref="C16:F16"/>
    <mergeCell ref="K14:L14"/>
    <mergeCell ref="K15:L15"/>
    <mergeCell ref="N14:P14"/>
    <mergeCell ref="N15:P15"/>
  </mergeCells>
  <hyperlinks>
    <hyperlink ref="B64" r:id="rId1" xr:uid="{00000000-0004-0000-0000-000000000000}"/>
  </hyperlinks>
  <pageMargins left="0.25" right="0.25" top="0" bottom="0.25" header="0" footer="0.3"/>
  <pageSetup scale="56" fitToHeight="0" orientation="portrait" r:id="rId2"/>
  <headerFooter alignWithMargins="0">
    <oddHeader>&amp;C1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18</xdr:row>
                    <xdr:rowOff>66675</xdr:rowOff>
                  </from>
                  <to>
                    <xdr:col>1</xdr:col>
                    <xdr:colOff>1276350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104775</xdr:colOff>
                    <xdr:row>18</xdr:row>
                    <xdr:rowOff>66675</xdr:rowOff>
                  </from>
                  <to>
                    <xdr:col>3</xdr:col>
                    <xdr:colOff>171450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104775</xdr:colOff>
                    <xdr:row>18</xdr:row>
                    <xdr:rowOff>66675</xdr:rowOff>
                  </from>
                  <to>
                    <xdr:col>4</xdr:col>
                    <xdr:colOff>381000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5</xdr:col>
                    <xdr:colOff>104775</xdr:colOff>
                    <xdr:row>18</xdr:row>
                    <xdr:rowOff>66675</xdr:rowOff>
                  </from>
                  <to>
                    <xdr:col>11</xdr:col>
                    <xdr:colOff>257175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</xdr:col>
                    <xdr:colOff>1619250</xdr:colOff>
                    <xdr:row>20</xdr:row>
                    <xdr:rowOff>0</xdr:rowOff>
                  </from>
                  <to>
                    <xdr:col>2</xdr:col>
                    <xdr:colOff>876300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2</xdr:col>
                    <xdr:colOff>619125</xdr:colOff>
                    <xdr:row>20</xdr:row>
                    <xdr:rowOff>0</xdr:rowOff>
                  </from>
                  <to>
                    <xdr:col>10</xdr:col>
                    <xdr:colOff>428625</xdr:colOff>
                    <xdr:row>20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Marriott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Niermeyer, Karen</dc:creator>
  <cp:lastModifiedBy>Sexton, Jennifer</cp:lastModifiedBy>
  <cp:lastPrinted>2020-09-28T20:59:45Z</cp:lastPrinted>
  <dcterms:created xsi:type="dcterms:W3CDTF">2017-06-09T19:48:48Z</dcterms:created>
  <dcterms:modified xsi:type="dcterms:W3CDTF">2020-10-26T13:48:59Z</dcterms:modified>
</cp:coreProperties>
</file>